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5605" windowHeight="10785" activeTab="0"/>
  </bookViews>
  <sheets>
    <sheet name="Hoja1 " sheetId="1" r:id="rId1"/>
    <sheet name="Hoja2" sheetId="2" r:id="rId2"/>
  </sheets>
  <definedNames/>
  <calcPr fullCalcOnLoad="1"/>
</workbook>
</file>

<file path=xl/sharedStrings.xml><?xml version="1.0" encoding="utf-8"?>
<sst xmlns="http://schemas.openxmlformats.org/spreadsheetml/2006/main" count="250" uniqueCount="98">
  <si>
    <t>Descripción</t>
  </si>
  <si>
    <t>Duración estimada del contrato</t>
  </si>
  <si>
    <t>Fuente de los recursos</t>
  </si>
  <si>
    <t>Valor total estimado</t>
  </si>
  <si>
    <t>Valor estimado en la vigencia actual</t>
  </si>
  <si>
    <t>Estado de solicitud de vigencias futuras</t>
  </si>
  <si>
    <t>Datos de contacto del responsable</t>
  </si>
  <si>
    <t>Suministro de pasajes nacionales e internacionales para los desplazamientos de los funcionarios del IEMP</t>
  </si>
  <si>
    <t>Recolección, transporte, entrega de documentos, publicaciones y correspondencia urbana, nacional e internacional.</t>
  </si>
  <si>
    <t>Seleccionar al oferente que entregue a título de compraventa siete (7) certificados digitales que permitan firmar digitalmente las transacciones del IEMP a través del sistema integrado de información financier SIIF Nación.</t>
  </si>
  <si>
    <t>Prestación del servicio de auditoría de seguimiento al sistema integrado de gestión de calidad del Instituto de Estudios del Ministerio Público, en las normas ISO 9001:20015 Y NTCGP1000:2009.</t>
  </si>
  <si>
    <t>Compra de equipos de sistemas</t>
  </si>
  <si>
    <t>Seleccionar la compañía de seguros para constituir las pólizas de seguros de incendio y/o rayo, corriente débil, sustracción y global de manejo oficial con carácter de protección contra posibles pérdidas patrimoniales que se den como consecuencia de incendio, sustracción, movilidad, corriente débil, con el fin de amparar los bienes de propiedad del Instituto y aquellos que estén bajo su responsabilidad.  Los bienes a contratar corresponden a la relación de activos de bienes devolutivos y bienes de consumo de propiedad del Instituto de Estudios del Ministerio Público.  La cual se anexa al presente estudio previo.  Los bienes a amparar se encuentran ubicados en la carrera 5 n° 15-850 piso 16 y en la Bodega de la PGN - Paloquemado de la ciudad de Bogotá.</t>
  </si>
  <si>
    <t xml:space="preserve">Alquiler de stand a nivel nacional </t>
  </si>
  <si>
    <t>Diseño, alquiler, adecuación, montaje y desmontaje del stand para la feria internacional del  libro a realizarse en Bogotá.</t>
  </si>
  <si>
    <t>Posibles códigos UNSPSC</t>
  </si>
  <si>
    <t>C. NECESIDADES ADICIONALES</t>
  </si>
  <si>
    <t>¿Se requieren vigencias futuras?</t>
  </si>
  <si>
    <t xml:space="preserve">Modalidad de selección </t>
  </si>
  <si>
    <t>Fecha estimada de inicio de proceso de selección</t>
  </si>
  <si>
    <t>Códigos UNSPSC</t>
  </si>
  <si>
    <t>B. ADQUISICIONES PLANEADAS</t>
  </si>
  <si>
    <t>Fecha de última actualización del PAA</t>
  </si>
  <si>
    <t>Límite de contratación mínima cuantía</t>
  </si>
  <si>
    <t>Límite de contratación menor cuantía</t>
  </si>
  <si>
    <t>Valor total del PAA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</si>
  <si>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</si>
  <si>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</si>
  <si>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Perspectiva estratégica</t>
  </si>
  <si>
    <t>Misión y visión</t>
  </si>
  <si>
    <t>http://www.procuraduria.gov.co/iemp/index.jsp</t>
  </si>
  <si>
    <t>Página web</t>
  </si>
  <si>
    <t>Teléfono</t>
  </si>
  <si>
    <t>CARRERA 5 No. 15-80 PISO 16</t>
  </si>
  <si>
    <t>Dirección</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</si>
  <si>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</si>
  <si>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INSTITUTO DE ESTUDIOS DEL MINISTERIO PÚBLICO</t>
  </si>
  <si>
    <t>Nombre</t>
  </si>
  <si>
    <t>A. INFORMACIÓN GENERAL DE LA ENTIDAD</t>
  </si>
  <si>
    <t>PLAN ANUAL DE ADQUISICIONES</t>
  </si>
  <si>
    <t>Recursos nación-Sin situación de fondos</t>
  </si>
  <si>
    <t>No</t>
  </si>
  <si>
    <t>Clara Eugenia Sánchez -Jefe Administrativa y Financiera 5878750 ext. 11661 cesanchez@procuraduria.gov.co</t>
  </si>
  <si>
    <t>12 meses</t>
  </si>
  <si>
    <t>Mínima Cuantía</t>
  </si>
  <si>
    <t>11 meses</t>
  </si>
  <si>
    <t>Contratación Directa</t>
  </si>
  <si>
    <t>6 meses</t>
  </si>
  <si>
    <t>Suministro de Papelería, utiles de escritorio y oficina</t>
  </si>
  <si>
    <t>Productos de  Aseo, Limpieza, Cafetería y restaurante</t>
  </si>
  <si>
    <t>Luis Enrique Martínez Ballén
Jefe de Investigaciones
5878750 ext: 11640
lmartinezb@procuraduria.gov.co</t>
  </si>
  <si>
    <t>Elaboración de impresos  publicaciones</t>
  </si>
  <si>
    <t>Registro de ISBN</t>
  </si>
  <si>
    <t>Servicios de Editoriales, de diseño, artes gráficas</t>
  </si>
  <si>
    <t>Dictar cursos sobre derechos humanos y convivencia ciudadana con manejo de talleres sobre auto-reconocimiento, exploración, manejo de límites y proyecto plan de vida, dirigidos a jóvenes con sanción de amonestación, declarados penalmente responsables por parte de los jueces penales para adolescentes, en el marco del sistema de responsabilidad penal juvenil, según lo ordena el artículo 182 de la ley 1098 de 2006 (código de la infancia y de la adolescencia) al instituto de estudios del ministerio público (IEMP)</t>
  </si>
  <si>
    <t>Sostenibilidad del Sistema Integrado de Gestión ISO9001-2015</t>
  </si>
  <si>
    <t>Póliza responsabilidad civil contractual</t>
  </si>
  <si>
    <t>Roland Oswaldo Sanchez 
Coordinador Proceso de Certificación de Personas
5878750 ext 11634
rsanchez@procuraduria.gov.co</t>
  </si>
  <si>
    <t>8 meses</t>
  </si>
  <si>
    <t>10 meses</t>
  </si>
  <si>
    <t>4 meses</t>
  </si>
  <si>
    <t>3 meses</t>
  </si>
  <si>
    <t>80121604
80121800</t>
  </si>
  <si>
    <t>80111621
86101700</t>
  </si>
  <si>
    <t xml:space="preserve">Prestación de servicio logísticos para las actividades acádemicas e investigativas en Bogotá y a nivel nacional </t>
  </si>
  <si>
    <t>90101500
90111600</t>
  </si>
  <si>
    <t>90111600
90121500
80141600</t>
  </si>
  <si>
    <t>Las perspectivas definidas son: Ministerio público y ciudadanía; Mejora procesos internos y SIG; Aprendizaje, ciencia e innovación; Fortalecimiento financiero.</t>
  </si>
  <si>
    <t>Minima Cuantía -Compra en grandes superficies</t>
  </si>
  <si>
    <t>LEANDRO ALBERTO RAMOS CASTIBLANCO
Director IEMP
5878750 ext 11601
lramos@procuraduria.gov.co</t>
  </si>
  <si>
    <r>
      <rPr>
        <b/>
        <sz val="11"/>
        <color indexed="8"/>
        <rFont val="Calibri"/>
        <family val="2"/>
      </rPr>
      <t>MISIÓN</t>
    </r>
    <r>
      <rPr>
        <sz val="11"/>
        <color theme="1"/>
        <rFont val="Calibri"/>
        <family val="2"/>
      </rPr>
      <t xml:space="preserve">: El lEMP, Unidad Adminjstrativa Especial de carácter académico adscrita a la PGN, promueve, facilita y desarrolla la gestión clel conocimiento y el respeto de los derechos constitucjonales a través de investigaciones, capacitaciones, publicaciones y normalización y certificaciones, dirigidas a los servidores del mínísterio público,
entidades públicas y sociedad en general.
</t>
    </r>
    <r>
      <rPr>
        <b/>
        <sz val="11"/>
        <color indexed="8"/>
        <rFont val="Calibri"/>
        <family val="2"/>
      </rPr>
      <t>VISIÓN:</t>
    </r>
    <r>
      <rPr>
        <sz val="11"/>
        <color theme="1"/>
        <rFont val="Calibri"/>
        <family val="2"/>
      </rPr>
      <t xml:space="preserve">  En el año 2020 el lEMP será referente a nive] naciona! e internacional como centro de pensamiento para la generación y difusión de conocimiento técnico ycientífico, normalización y certificaciones para el Ministerio Público y la ciudadania,con enfoque territorial, en temas relacionados ccm la defensa del ordenamiento jurídico, la garantía de !a efectividad de ios derechos humanos y del medio ambiente,
la construccióri ética del servicio público.</t>
    </r>
  </si>
  <si>
    <t>5878750 EXTENSIÓN 11674 - 11660</t>
  </si>
  <si>
    <t>Acuerdo Marco SECOP - Colombia Compra Eficiente</t>
  </si>
  <si>
    <t>Selección Abreviada- Acuerdo Marco SECOP - Colombia Compra Eficiente</t>
  </si>
  <si>
    <t>Selección abreviada- Acuerdo Marco SECOP - Colombia Compra Eficiente</t>
  </si>
  <si>
    <t>Procesos de mínima cuantía de acuerdo a necesidades de impresión</t>
  </si>
  <si>
    <t>Normalización- certificación de competencias laborales para servidores públicos nacional.</t>
  </si>
  <si>
    <t>Carlos Arturo Arboleda
Jefe de Capacitación 
5878750 ext: 11622
wmillan@procuraduria.gov.co</t>
  </si>
  <si>
    <t>Celebración de contratos para capacitar a diferente entidades con docentes externos, contratación de investigadores para venta de servicios de investigación(extensión de la capacitación).</t>
  </si>
  <si>
    <t>Jornadas de reflexión</t>
  </si>
  <si>
    <t>Desarrollar el modulo de capacitación virtual e implementación de la plataforma del IEMP</t>
  </si>
  <si>
    <t>Congreso de derecho disciplinario</t>
  </si>
  <si>
    <t>Congreso de contratación estatal</t>
  </si>
  <si>
    <t>0/04/2019</t>
  </si>
  <si>
    <t>Fortalecimiento del talento humano del Ministerio Público a nivel Nacional</t>
  </si>
  <si>
    <t>Inclusión y Equidad con atención diferenciada en fronteras y migrante</t>
  </si>
  <si>
    <t>Carlos Arturo Arboleda
Jefe de Capacitación 
5878750 ext: 11622
carboleda@procuraduria.gov.co</t>
  </si>
  <si>
    <t>Diseño y extensión de modelos de gestión para la garantía de derechos y deberes</t>
  </si>
  <si>
    <t>Etica pública</t>
  </si>
  <si>
    <t>Articulación internacional</t>
  </si>
  <si>
    <t>84131512 -84131607 - 84131501</t>
  </si>
  <si>
    <t>43211501-43211502-43211503</t>
  </si>
  <si>
    <t>31201512
44121704
44121701
31201503
44122011
14111507</t>
  </si>
  <si>
    <t>14111704 - 14111703 - 50201706 - 50201715 - 50161509 - 52151504</t>
  </si>
  <si>
    <t>93151607 - 84111600</t>
  </si>
  <si>
    <t xml:space="preserve">
43233201-32101617 
</t>
  </si>
  <si>
    <t>86101700 - 80111504 - 86101810</t>
  </si>
  <si>
    <t>86101714- 86101705 - 86101713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</si>
</sst>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quot;\ * #,##0.00_);_(&quot;$&quot;\ * \(#,##0.00\);_(&quot;$&quot;\ * &quot;-&quot;??_);_(@_)"/>
    <numFmt numFmtId="171" formatCode="_(&quot;$&quot;\ * #,##0_);_(&quot;$&quot;\ * \(#,##0\);_(&quot;$&quot;\ * &quot;-&quot;??_);_(@_)"/>
    <numFmt numFmtId="172" formatCode="[$-F800]dddd\,\ mmmm\ dd\,\ yyyy"/>
    <numFmt numFmtId="173" formatCode="[$-240A]dddd\,\ dd&quot; de &quot;mmmm&quot; de &quot;yyyy"/>
    <numFmt numFmtId="174" formatCode="[$-240A]h:mm:ss\ AM/PM"/>
    <numFmt numFmtId="175" formatCode="mmm\-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4">
    <font>
      <sz val="11"/>
      <color theme="1"/>
      <name val="Calibri"/>
      <family val="2"/>
    </font>
    <font>
      <sz val="12"/>
      <color indexed="8"/>
      <name val="Calibri"/>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1"/>
      <color indexed="9"/>
      <name val="Calibri"/>
      <family val="2"/>
    </font>
    <font>
      <sz val="12"/>
      <color indexed="62"/>
      <name val="Calibri"/>
      <family val="2"/>
    </font>
    <font>
      <u val="single"/>
      <sz val="11"/>
      <color indexed="15"/>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11"/>
      <color indexed="8"/>
      <name val="Calibri"/>
      <family val="2"/>
    </font>
    <font>
      <sz val="11"/>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1"/>
      <color theme="0"/>
      <name val="Calibri"/>
      <family val="2"/>
    </font>
    <font>
      <sz val="12"/>
      <color rgb="FF3F3F76"/>
      <name val="Calibri"/>
      <family val="2"/>
    </font>
    <font>
      <u val="single"/>
      <sz val="11"/>
      <color theme="10"/>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color indexed="63"/>
      </right>
      <top style="thin"/>
      <bottom style="thin"/>
    </border>
    <border>
      <left style="medium"/>
      <right style="thin"/>
      <top style="thin"/>
      <bottom>
        <color indexed="63"/>
      </botto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86">
    <xf numFmtId="0" fontId="0" fillId="0" borderId="0" xfId="0" applyFont="1" applyAlignment="1">
      <alignment/>
    </xf>
    <xf numFmtId="0" fontId="0" fillId="0" borderId="10" xfId="0" applyBorder="1" applyAlignment="1">
      <alignment wrapText="1"/>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0" fillId="0" borderId="0" xfId="0"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31" fillId="23" borderId="15" xfId="39" applyBorder="1" applyAlignment="1">
      <alignment wrapText="1"/>
    </xf>
    <xf numFmtId="0" fontId="31" fillId="23" borderId="16" xfId="39" applyBorder="1" applyAlignment="1">
      <alignment horizontal="left" wrapText="1"/>
    </xf>
    <xf numFmtId="0" fontId="31" fillId="23" borderId="17" xfId="39" applyBorder="1" applyAlignment="1">
      <alignment wrapText="1"/>
    </xf>
    <xf numFmtId="0" fontId="42" fillId="0" borderId="0" xfId="0" applyFont="1" applyAlignment="1">
      <alignment wrapText="1"/>
    </xf>
    <xf numFmtId="0" fontId="31" fillId="23" borderId="16" xfId="39" applyBorder="1" applyAlignment="1">
      <alignment wrapText="1"/>
    </xf>
    <xf numFmtId="0" fontId="31" fillId="23" borderId="17" xfId="39" applyBorder="1" applyAlignment="1">
      <alignment horizontal="left" wrapText="1"/>
    </xf>
    <xf numFmtId="0" fontId="42" fillId="0" borderId="0" xfId="0" applyFont="1" applyAlignment="1">
      <alignment/>
    </xf>
    <xf numFmtId="0" fontId="0" fillId="0" borderId="0" xfId="0" applyFill="1" applyAlignment="1">
      <alignment wrapText="1"/>
    </xf>
    <xf numFmtId="0" fontId="33" fillId="0" borderId="13" xfId="46" applyBorder="1" applyAlignment="1" quotePrefix="1">
      <alignment wrapText="1"/>
    </xf>
    <xf numFmtId="0" fontId="0" fillId="0" borderId="13" xfId="0" applyBorder="1" applyAlignment="1" quotePrefix="1">
      <alignment wrapText="1"/>
    </xf>
    <xf numFmtId="0" fontId="0" fillId="0" borderId="15" xfId="0" applyBorder="1" applyAlignment="1">
      <alignment wrapText="1"/>
    </xf>
    <xf numFmtId="0" fontId="0" fillId="0" borderId="17" xfId="0" applyBorder="1" applyAlignment="1">
      <alignment wrapText="1"/>
    </xf>
    <xf numFmtId="0" fontId="0" fillId="0" borderId="13" xfId="0" applyFill="1" applyBorder="1" applyAlignment="1">
      <alignment wrapText="1"/>
    </xf>
    <xf numFmtId="0" fontId="43" fillId="0" borderId="10" xfId="0" applyFont="1" applyFill="1" applyBorder="1" applyAlignment="1">
      <alignment horizontal="left" vertical="center" wrapText="1"/>
    </xf>
    <xf numFmtId="0" fontId="0" fillId="0" borderId="18" xfId="0" applyFill="1" applyBorder="1" applyAlignment="1">
      <alignment wrapText="1"/>
    </xf>
    <xf numFmtId="0" fontId="0" fillId="0" borderId="10" xfId="0" applyFill="1" applyBorder="1" applyAlignment="1">
      <alignment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171" fontId="0" fillId="0" borderId="13" xfId="0" applyNumberFormat="1" applyFill="1" applyBorder="1" applyAlignment="1">
      <alignment wrapText="1"/>
    </xf>
    <xf numFmtId="14" fontId="0" fillId="0" borderId="21" xfId="0" applyNumberFormat="1" applyFill="1" applyBorder="1" applyAlignment="1">
      <alignment wrapText="1"/>
    </xf>
    <xf numFmtId="172" fontId="0" fillId="0" borderId="0" xfId="0" applyNumberFormat="1" applyAlignment="1">
      <alignment wrapText="1"/>
    </xf>
    <xf numFmtId="172" fontId="31" fillId="23" borderId="16" xfId="39" applyNumberFormat="1" applyBorder="1" applyAlignment="1">
      <alignment wrapText="1"/>
    </xf>
    <xf numFmtId="172" fontId="0" fillId="0" borderId="0" xfId="0" applyNumberFormat="1" applyAlignment="1">
      <alignment/>
    </xf>
    <xf numFmtId="172" fontId="31" fillId="23" borderId="15" xfId="39" applyNumberFormat="1" applyBorder="1" applyAlignment="1">
      <alignment wrapText="1"/>
    </xf>
    <xf numFmtId="172" fontId="0" fillId="0" borderId="13" xfId="0" applyNumberFormat="1" applyBorder="1" applyAlignment="1">
      <alignment wrapText="1"/>
    </xf>
    <xf numFmtId="172" fontId="0" fillId="0" borderId="21" xfId="0" applyNumberFormat="1" applyBorder="1" applyAlignment="1">
      <alignment wrapText="1"/>
    </xf>
    <xf numFmtId="14" fontId="0" fillId="0" borderId="10" xfId="0" applyNumberFormat="1" applyBorder="1" applyAlignment="1">
      <alignment wrapText="1"/>
    </xf>
    <xf numFmtId="14" fontId="0" fillId="0" borderId="10" xfId="0" applyNumberFormat="1" applyFill="1" applyBorder="1" applyAlignment="1">
      <alignment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14" xfId="0" applyBorder="1" applyAlignment="1">
      <alignmen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left" vertical="center" wrapText="1"/>
    </xf>
    <xf numFmtId="14" fontId="0" fillId="33" borderId="10" xfId="0" applyNumberFormat="1"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0" xfId="0" applyFill="1" applyAlignment="1">
      <alignment wrapText="1"/>
    </xf>
    <xf numFmtId="41" fontId="0" fillId="0" borderId="0" xfId="49" applyFont="1" applyAlignment="1">
      <alignment wrapText="1"/>
    </xf>
    <xf numFmtId="41" fontId="0" fillId="0" borderId="0" xfId="49" applyFont="1" applyFill="1" applyAlignment="1">
      <alignment wrapText="1"/>
    </xf>
    <xf numFmtId="41" fontId="31" fillId="23" borderId="16" xfId="49" applyFont="1" applyFill="1" applyBorder="1" applyAlignment="1">
      <alignment wrapText="1"/>
    </xf>
    <xf numFmtId="41" fontId="0" fillId="0" borderId="10" xfId="49" applyFont="1" applyBorder="1" applyAlignment="1">
      <alignment vertical="center" wrapText="1"/>
    </xf>
    <xf numFmtId="41" fontId="0" fillId="0" borderId="10" xfId="49" applyFont="1" applyBorder="1" applyAlignment="1">
      <alignment horizontal="center" vertical="center" wrapText="1"/>
    </xf>
    <xf numFmtId="41" fontId="0" fillId="0" borderId="10" xfId="49" applyFont="1" applyBorder="1" applyAlignment="1">
      <alignment wrapText="1"/>
    </xf>
    <xf numFmtId="41" fontId="0" fillId="0" borderId="10" xfId="49" applyFont="1" applyFill="1" applyBorder="1" applyAlignment="1">
      <alignment wrapText="1"/>
    </xf>
    <xf numFmtId="41" fontId="0" fillId="33" borderId="10" xfId="49" applyFont="1" applyFill="1" applyBorder="1" applyAlignment="1">
      <alignment wrapText="1"/>
    </xf>
    <xf numFmtId="41" fontId="0" fillId="0" borderId="10" xfId="49" applyFont="1" applyBorder="1" applyAlignment="1">
      <alignment wrapText="1"/>
    </xf>
    <xf numFmtId="14" fontId="0" fillId="0" borderId="10" xfId="0" applyNumberFormat="1" applyBorder="1" applyAlignment="1">
      <alignment horizontal="center" vertical="center" wrapText="1"/>
    </xf>
    <xf numFmtId="0" fontId="22" fillId="33" borderId="10" xfId="0" applyFont="1" applyFill="1" applyBorder="1" applyAlignment="1">
      <alignment wrapText="1"/>
    </xf>
    <xf numFmtId="14" fontId="22" fillId="33" borderId="10" xfId="0" applyNumberFormat="1" applyFont="1" applyFill="1" applyBorder="1" applyAlignment="1">
      <alignment wrapText="1"/>
    </xf>
    <xf numFmtId="0" fontId="22" fillId="33" borderId="10" xfId="0" applyFont="1" applyFill="1" applyBorder="1" applyAlignment="1">
      <alignment horizontal="left" vertical="center" wrapText="1"/>
    </xf>
    <xf numFmtId="41" fontId="22" fillId="33" borderId="10" xfId="49" applyFont="1" applyFill="1" applyBorder="1" applyAlignment="1">
      <alignment wrapText="1"/>
    </xf>
    <xf numFmtId="0" fontId="22" fillId="33" borderId="13" xfId="0" applyFont="1" applyFill="1" applyBorder="1" applyAlignment="1">
      <alignment wrapText="1"/>
    </xf>
    <xf numFmtId="0" fontId="22" fillId="33" borderId="0" xfId="0" applyFont="1" applyFill="1" applyAlignment="1">
      <alignment wrapText="1"/>
    </xf>
    <xf numFmtId="0" fontId="22" fillId="0" borderId="30" xfId="0" applyFont="1" applyFill="1" applyBorder="1" applyAlignment="1">
      <alignment horizontal="center" vertical="center" wrapText="1"/>
    </xf>
    <xf numFmtId="0" fontId="22" fillId="0" borderId="10" xfId="0" applyFont="1" applyFill="1" applyBorder="1" applyAlignment="1">
      <alignment wrapText="1"/>
    </xf>
    <xf numFmtId="14" fontId="22" fillId="0" borderId="10" xfId="0" applyNumberFormat="1" applyFont="1" applyFill="1" applyBorder="1" applyAlignment="1">
      <alignment wrapText="1"/>
    </xf>
    <xf numFmtId="0" fontId="22" fillId="0" borderId="10" xfId="0" applyFont="1" applyFill="1" applyBorder="1" applyAlignment="1">
      <alignment horizontal="left" vertical="center" wrapText="1"/>
    </xf>
    <xf numFmtId="41" fontId="22" fillId="0" borderId="10" xfId="49" applyFont="1" applyFill="1" applyBorder="1" applyAlignment="1">
      <alignment wrapText="1"/>
    </xf>
    <xf numFmtId="41" fontId="22" fillId="0" borderId="31" xfId="49" applyFont="1" applyFill="1" applyBorder="1" applyAlignment="1">
      <alignment wrapText="1"/>
    </xf>
    <xf numFmtId="0" fontId="22" fillId="0" borderId="13" xfId="0" applyFont="1" applyFill="1" applyBorder="1" applyAlignment="1">
      <alignment wrapText="1"/>
    </xf>
    <xf numFmtId="0" fontId="22" fillId="0" borderId="0" xfId="0" applyFont="1" applyFill="1" applyAlignment="1">
      <alignment wrapText="1"/>
    </xf>
    <xf numFmtId="0" fontId="0" fillId="33" borderId="19" xfId="0" applyFill="1" applyBorder="1" applyAlignment="1">
      <alignment horizontal="center" vertical="center" wrapText="1"/>
    </xf>
    <xf numFmtId="41" fontId="0" fillId="33" borderId="10" xfId="49" applyFont="1" applyFill="1" applyBorder="1" applyAlignment="1">
      <alignment wrapText="1"/>
    </xf>
    <xf numFmtId="0" fontId="0" fillId="0" borderId="0" xfId="0"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curaduria.gov.co/iemp/index.js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4"/>
  <sheetViews>
    <sheetView tabSelected="1" zoomScale="85" zoomScaleNormal="85" zoomScalePageLayoutView="0" workbookViewId="0" topLeftCell="A1">
      <selection activeCell="C13" sqref="C13"/>
    </sheetView>
  </sheetViews>
  <sheetFormatPr defaultColWidth="10.8515625" defaultRowHeight="15"/>
  <cols>
    <col min="1" max="1" width="10.8515625" style="4" customWidth="1"/>
    <col min="2" max="2" width="25.7109375" style="4" customWidth="1"/>
    <col min="3" max="3" width="66.421875" style="4" customWidth="1"/>
    <col min="4" max="4" width="15.140625" style="31" customWidth="1"/>
    <col min="5" max="5" width="15.140625" style="4" customWidth="1"/>
    <col min="6" max="6" width="17.421875" style="4" customWidth="1"/>
    <col min="7" max="7" width="16.140625" style="4" customWidth="1"/>
    <col min="8" max="8" width="21.28125" style="59" customWidth="1"/>
    <col min="9" max="9" width="16.421875" style="59" customWidth="1"/>
    <col min="10" max="10" width="16.140625" style="4" bestFit="1" customWidth="1"/>
    <col min="11" max="11" width="16.7109375" style="4" customWidth="1"/>
    <col min="12" max="12" width="47.140625" style="4" customWidth="1"/>
    <col min="13" max="13" width="14.00390625" style="4" customWidth="1"/>
    <col min="14" max="14" width="42.421875" style="4" customWidth="1"/>
    <col min="15" max="16384" width="10.8515625" style="4" customWidth="1"/>
  </cols>
  <sheetData>
    <row r="2" ht="15">
      <c r="B2" s="15" t="s">
        <v>39</v>
      </c>
    </row>
    <row r="3" ht="15">
      <c r="B3" s="15"/>
    </row>
    <row r="4" ht="15.75" thickBot="1">
      <c r="B4" s="15" t="s">
        <v>38</v>
      </c>
    </row>
    <row r="5" spans="2:9" ht="15">
      <c r="B5" s="20" t="s">
        <v>37</v>
      </c>
      <c r="C5" s="19" t="s">
        <v>36</v>
      </c>
      <c r="F5" s="39" t="s">
        <v>35</v>
      </c>
      <c r="G5" s="40"/>
      <c r="H5" s="40"/>
      <c r="I5" s="41"/>
    </row>
    <row r="6" spans="2:9" ht="15">
      <c r="B6" s="8" t="s">
        <v>34</v>
      </c>
      <c r="C6" s="7" t="s">
        <v>33</v>
      </c>
      <c r="F6" s="42"/>
      <c r="G6" s="43"/>
      <c r="H6" s="43"/>
      <c r="I6" s="44"/>
    </row>
    <row r="7" spans="2:9" ht="15">
      <c r="B7" s="8" t="s">
        <v>32</v>
      </c>
      <c r="C7" s="18" t="s">
        <v>71</v>
      </c>
      <c r="F7" s="42"/>
      <c r="G7" s="43"/>
      <c r="H7" s="43"/>
      <c r="I7" s="44"/>
    </row>
    <row r="8" spans="2:9" ht="15">
      <c r="B8" s="8" t="s">
        <v>31</v>
      </c>
      <c r="C8" s="17" t="s">
        <v>30</v>
      </c>
      <c r="F8" s="42"/>
      <c r="G8" s="43"/>
      <c r="H8" s="43"/>
      <c r="I8" s="44"/>
    </row>
    <row r="9" spans="2:9" ht="210">
      <c r="B9" s="48" t="s">
        <v>29</v>
      </c>
      <c r="C9" s="21" t="s">
        <v>70</v>
      </c>
      <c r="F9" s="45"/>
      <c r="G9" s="46"/>
      <c r="H9" s="46"/>
      <c r="I9" s="47"/>
    </row>
    <row r="10" spans="2:9" ht="29.25" customHeight="1">
      <c r="B10" s="48" t="s">
        <v>28</v>
      </c>
      <c r="C10" s="21" t="s">
        <v>67</v>
      </c>
      <c r="F10" s="16"/>
      <c r="G10" s="16"/>
      <c r="H10" s="60"/>
      <c r="I10" s="60"/>
    </row>
    <row r="11" spans="2:9" ht="60">
      <c r="B11" s="48" t="s">
        <v>27</v>
      </c>
      <c r="C11" s="7" t="s">
        <v>69</v>
      </c>
      <c r="F11" s="39" t="s">
        <v>26</v>
      </c>
      <c r="G11" s="40"/>
      <c r="H11" s="40"/>
      <c r="I11" s="41"/>
    </row>
    <row r="12" spans="2:9" ht="15">
      <c r="B12" s="48" t="s">
        <v>25</v>
      </c>
      <c r="C12" s="29">
        <v>1955165016</v>
      </c>
      <c r="F12" s="42"/>
      <c r="G12" s="43"/>
      <c r="H12" s="43"/>
      <c r="I12" s="44"/>
    </row>
    <row r="13" spans="2:9" ht="30">
      <c r="B13" s="8" t="s">
        <v>24</v>
      </c>
      <c r="C13" s="29">
        <f>231872480</f>
        <v>231872480</v>
      </c>
      <c r="F13" s="42"/>
      <c r="G13" s="43"/>
      <c r="H13" s="43"/>
      <c r="I13" s="44"/>
    </row>
    <row r="14" spans="2:9" ht="30">
      <c r="B14" s="8" t="s">
        <v>23</v>
      </c>
      <c r="C14" s="29">
        <f>23187248</f>
        <v>23187248</v>
      </c>
      <c r="F14" s="42"/>
      <c r="G14" s="43"/>
      <c r="H14" s="43"/>
      <c r="I14" s="44"/>
    </row>
    <row r="15" spans="2:9" ht="30.75" thickBot="1">
      <c r="B15" s="6" t="s">
        <v>22</v>
      </c>
      <c r="C15" s="30">
        <v>43495</v>
      </c>
      <c r="F15" s="45"/>
      <c r="G15" s="46"/>
      <c r="H15" s="46"/>
      <c r="I15" s="47"/>
    </row>
    <row r="16" ht="15">
      <c r="C16" s="16"/>
    </row>
    <row r="17" ht="15.75" thickBot="1">
      <c r="B17" s="15" t="s">
        <v>21</v>
      </c>
    </row>
    <row r="18" spans="2:12" ht="75" customHeight="1">
      <c r="B18" s="14" t="s">
        <v>20</v>
      </c>
      <c r="C18" s="13" t="s">
        <v>0</v>
      </c>
      <c r="D18" s="32" t="s">
        <v>19</v>
      </c>
      <c r="E18" s="13" t="s">
        <v>1</v>
      </c>
      <c r="F18" s="13" t="s">
        <v>18</v>
      </c>
      <c r="G18" s="13" t="s">
        <v>2</v>
      </c>
      <c r="H18" s="61" t="s">
        <v>3</v>
      </c>
      <c r="I18" s="61" t="s">
        <v>4</v>
      </c>
      <c r="J18" s="13" t="s">
        <v>17</v>
      </c>
      <c r="K18" s="13" t="s">
        <v>5</v>
      </c>
      <c r="L18" s="9" t="s">
        <v>6</v>
      </c>
    </row>
    <row r="19" spans="2:12" s="58" customFormat="1" ht="60.75" customHeight="1">
      <c r="B19" s="53">
        <v>90121502</v>
      </c>
      <c r="C19" s="54" t="s">
        <v>7</v>
      </c>
      <c r="D19" s="55">
        <v>43537</v>
      </c>
      <c r="E19" s="56" t="s">
        <v>59</v>
      </c>
      <c r="F19" s="49" t="s">
        <v>72</v>
      </c>
      <c r="G19" s="54" t="s">
        <v>40</v>
      </c>
      <c r="H19" s="66">
        <v>90000000</v>
      </c>
      <c r="I19" s="66">
        <f>90000000</f>
        <v>90000000</v>
      </c>
      <c r="J19" s="56" t="s">
        <v>41</v>
      </c>
      <c r="K19" s="56" t="s">
        <v>41</v>
      </c>
      <c r="L19" s="57" t="s">
        <v>42</v>
      </c>
    </row>
    <row r="20" spans="2:12" ht="165">
      <c r="B20" s="26" t="s">
        <v>90</v>
      </c>
      <c r="C20" s="2" t="s">
        <v>12</v>
      </c>
      <c r="D20" s="50">
        <v>43502</v>
      </c>
      <c r="E20" s="49" t="s">
        <v>43</v>
      </c>
      <c r="F20" s="49" t="s">
        <v>44</v>
      </c>
      <c r="G20" s="2" t="s">
        <v>40</v>
      </c>
      <c r="H20" s="62">
        <v>6000000</v>
      </c>
      <c r="I20" s="63">
        <f>6000000</f>
        <v>6000000</v>
      </c>
      <c r="J20" s="49" t="s">
        <v>41</v>
      </c>
      <c r="K20" s="49" t="s">
        <v>41</v>
      </c>
      <c r="L20" s="51" t="s">
        <v>42</v>
      </c>
    </row>
    <row r="21" spans="2:12" ht="45">
      <c r="B21" s="25">
        <v>78102203</v>
      </c>
      <c r="C21" s="2" t="s">
        <v>8</v>
      </c>
      <c r="D21" s="50">
        <v>43525</v>
      </c>
      <c r="E21" s="49" t="s">
        <v>59</v>
      </c>
      <c r="F21" s="1" t="s">
        <v>46</v>
      </c>
      <c r="G21" s="2" t="s">
        <v>40</v>
      </c>
      <c r="H21" s="64">
        <f>5000000</f>
        <v>5000000</v>
      </c>
      <c r="I21" s="64">
        <f>5000000</f>
        <v>5000000</v>
      </c>
      <c r="J21" s="1" t="s">
        <v>41</v>
      </c>
      <c r="K21" s="1" t="s">
        <v>41</v>
      </c>
      <c r="L21" s="21" t="s">
        <v>42</v>
      </c>
    </row>
    <row r="22" spans="2:12" ht="75">
      <c r="B22" s="26" t="s">
        <v>95</v>
      </c>
      <c r="C22" s="2" t="s">
        <v>9</v>
      </c>
      <c r="D22" s="37">
        <v>43586</v>
      </c>
      <c r="E22" s="1" t="s">
        <v>43</v>
      </c>
      <c r="F22" s="1" t="s">
        <v>44</v>
      </c>
      <c r="G22" s="2" t="s">
        <v>40</v>
      </c>
      <c r="H22" s="64">
        <v>2000000</v>
      </c>
      <c r="I22" s="64">
        <v>2000000</v>
      </c>
      <c r="J22" s="1" t="s">
        <v>41</v>
      </c>
      <c r="K22" s="1" t="s">
        <v>41</v>
      </c>
      <c r="L22" s="21" t="s">
        <v>42</v>
      </c>
    </row>
    <row r="23" spans="2:12" s="16" customFormat="1" ht="54" customHeight="1">
      <c r="B23" s="52">
        <v>80131502</v>
      </c>
      <c r="C23" s="3" t="s">
        <v>13</v>
      </c>
      <c r="D23" s="38">
        <v>43526</v>
      </c>
      <c r="E23" s="24" t="s">
        <v>61</v>
      </c>
      <c r="F23" s="24" t="s">
        <v>46</v>
      </c>
      <c r="G23" s="3" t="s">
        <v>40</v>
      </c>
      <c r="H23" s="65">
        <v>10000000</v>
      </c>
      <c r="I23" s="65">
        <v>10000000</v>
      </c>
      <c r="J23" s="24" t="s">
        <v>41</v>
      </c>
      <c r="K23" s="24" t="s">
        <v>41</v>
      </c>
      <c r="L23" s="21" t="s">
        <v>42</v>
      </c>
    </row>
    <row r="24" spans="2:12" s="58" customFormat="1" ht="45">
      <c r="B24" s="53">
        <v>80131502</v>
      </c>
      <c r="C24" s="54" t="s">
        <v>14</v>
      </c>
      <c r="D24" s="55">
        <v>43526</v>
      </c>
      <c r="E24" s="24" t="s">
        <v>61</v>
      </c>
      <c r="F24" s="56" t="s">
        <v>44</v>
      </c>
      <c r="G24" s="54" t="s">
        <v>40</v>
      </c>
      <c r="H24" s="66">
        <v>8000000</v>
      </c>
      <c r="I24" s="66">
        <v>8000000</v>
      </c>
      <c r="J24" s="56" t="s">
        <v>41</v>
      </c>
      <c r="K24" s="56" t="s">
        <v>41</v>
      </c>
      <c r="L24" s="57" t="s">
        <v>42</v>
      </c>
    </row>
    <row r="25" spans="2:12" ht="45">
      <c r="B25" s="25" t="s">
        <v>94</v>
      </c>
      <c r="C25" s="2" t="s">
        <v>10</v>
      </c>
      <c r="D25" s="37">
        <v>43559</v>
      </c>
      <c r="E25" s="1" t="s">
        <v>47</v>
      </c>
      <c r="F25" s="1" t="s">
        <v>46</v>
      </c>
      <c r="G25" s="2" t="s">
        <v>40</v>
      </c>
      <c r="H25" s="64">
        <v>6000000</v>
      </c>
      <c r="I25" s="64">
        <v>6000000</v>
      </c>
      <c r="J25" s="1" t="s">
        <v>41</v>
      </c>
      <c r="K25" s="1" t="s">
        <v>41</v>
      </c>
      <c r="L25" s="21" t="s">
        <v>42</v>
      </c>
    </row>
    <row r="26" spans="2:12" ht="75">
      <c r="B26" s="27" t="s">
        <v>91</v>
      </c>
      <c r="C26" s="3" t="s">
        <v>11</v>
      </c>
      <c r="D26" s="50">
        <v>43586</v>
      </c>
      <c r="E26" s="49" t="s">
        <v>60</v>
      </c>
      <c r="F26" s="49" t="s">
        <v>73</v>
      </c>
      <c r="G26" s="2" t="s">
        <v>40</v>
      </c>
      <c r="H26" s="64">
        <v>60000000</v>
      </c>
      <c r="I26" s="64">
        <v>60000000</v>
      </c>
      <c r="J26" s="1" t="s">
        <v>41</v>
      </c>
      <c r="K26" s="1" t="s">
        <v>41</v>
      </c>
      <c r="L26" s="21" t="s">
        <v>42</v>
      </c>
    </row>
    <row r="27" spans="2:12" ht="90">
      <c r="B27" s="27" t="s">
        <v>92</v>
      </c>
      <c r="C27" s="3" t="s">
        <v>48</v>
      </c>
      <c r="D27" s="50">
        <v>43586</v>
      </c>
      <c r="E27" s="49" t="s">
        <v>60</v>
      </c>
      <c r="F27" s="49" t="s">
        <v>74</v>
      </c>
      <c r="G27" s="2" t="s">
        <v>40</v>
      </c>
      <c r="H27" s="64">
        <v>40000000</v>
      </c>
      <c r="I27" s="64">
        <v>40000000</v>
      </c>
      <c r="J27" s="1" t="s">
        <v>41</v>
      </c>
      <c r="K27" s="1" t="s">
        <v>41</v>
      </c>
      <c r="L27" s="21" t="s">
        <v>42</v>
      </c>
    </row>
    <row r="28" spans="2:12" ht="60">
      <c r="B28" s="27" t="s">
        <v>93</v>
      </c>
      <c r="C28" s="3" t="s">
        <v>49</v>
      </c>
      <c r="D28" s="68">
        <v>43557</v>
      </c>
      <c r="E28" s="49" t="s">
        <v>60</v>
      </c>
      <c r="F28" s="49" t="s">
        <v>68</v>
      </c>
      <c r="G28" s="2" t="s">
        <v>40</v>
      </c>
      <c r="H28" s="62">
        <v>20000000</v>
      </c>
      <c r="I28" s="62">
        <v>20000000</v>
      </c>
      <c r="J28" s="1" t="s">
        <v>41</v>
      </c>
      <c r="K28" s="1" t="s">
        <v>41</v>
      </c>
      <c r="L28" s="21" t="s">
        <v>42</v>
      </c>
    </row>
    <row r="29" spans="2:12" ht="75">
      <c r="B29" s="28">
        <v>55101500</v>
      </c>
      <c r="C29" s="3" t="s">
        <v>51</v>
      </c>
      <c r="D29" s="37">
        <v>43469</v>
      </c>
      <c r="E29" s="1" t="s">
        <v>45</v>
      </c>
      <c r="F29" s="1" t="s">
        <v>75</v>
      </c>
      <c r="G29" s="2" t="s">
        <v>40</v>
      </c>
      <c r="H29" s="64">
        <v>50000000</v>
      </c>
      <c r="I29" s="64">
        <v>50000000</v>
      </c>
      <c r="J29" s="1" t="s">
        <v>41</v>
      </c>
      <c r="K29" s="1" t="s">
        <v>41</v>
      </c>
      <c r="L29" s="21" t="s">
        <v>50</v>
      </c>
    </row>
    <row r="30" spans="2:12" ht="60">
      <c r="B30" s="28" t="s">
        <v>62</v>
      </c>
      <c r="C30" s="3" t="s">
        <v>52</v>
      </c>
      <c r="D30" s="37">
        <v>43468</v>
      </c>
      <c r="E30" s="1" t="s">
        <v>45</v>
      </c>
      <c r="F30" s="1" t="s">
        <v>46</v>
      </c>
      <c r="G30" s="2" t="s">
        <v>40</v>
      </c>
      <c r="H30" s="64">
        <v>2500000</v>
      </c>
      <c r="I30" s="64">
        <v>2500000</v>
      </c>
      <c r="J30" s="1" t="s">
        <v>41</v>
      </c>
      <c r="K30" s="1" t="s">
        <v>41</v>
      </c>
      <c r="L30" s="21" t="s">
        <v>50</v>
      </c>
    </row>
    <row r="31" spans="2:12" ht="60">
      <c r="B31" s="28">
        <v>82141500</v>
      </c>
      <c r="C31" s="3" t="s">
        <v>53</v>
      </c>
      <c r="D31" s="37">
        <v>43493</v>
      </c>
      <c r="E31" s="1" t="s">
        <v>45</v>
      </c>
      <c r="F31" s="1" t="s">
        <v>46</v>
      </c>
      <c r="G31" s="2" t="s">
        <v>40</v>
      </c>
      <c r="H31" s="64">
        <f>44000000</f>
        <v>44000000</v>
      </c>
      <c r="I31" s="64">
        <f>44000000</f>
        <v>44000000</v>
      </c>
      <c r="J31" s="1" t="s">
        <v>41</v>
      </c>
      <c r="K31" s="1" t="s">
        <v>41</v>
      </c>
      <c r="L31" s="21" t="s">
        <v>50</v>
      </c>
    </row>
    <row r="32" spans="2:12" ht="120">
      <c r="B32" s="28" t="s">
        <v>97</v>
      </c>
      <c r="C32" s="22" t="s">
        <v>54</v>
      </c>
      <c r="D32" s="37">
        <v>43500</v>
      </c>
      <c r="E32" s="1" t="s">
        <v>45</v>
      </c>
      <c r="F32" s="1" t="s">
        <v>46</v>
      </c>
      <c r="G32" s="2" t="s">
        <v>40</v>
      </c>
      <c r="H32" s="67">
        <v>180000000</v>
      </c>
      <c r="I32" s="67">
        <v>180000000</v>
      </c>
      <c r="J32" s="1" t="s">
        <v>41</v>
      </c>
      <c r="K32" s="1" t="s">
        <v>41</v>
      </c>
      <c r="L32" s="81" t="s">
        <v>86</v>
      </c>
    </row>
    <row r="33" spans="2:12" s="74" customFormat="1" ht="60">
      <c r="B33" s="85">
        <v>86101810</v>
      </c>
      <c r="C33" s="69" t="s">
        <v>85</v>
      </c>
      <c r="D33" s="70">
        <v>43475</v>
      </c>
      <c r="E33" s="69" t="s">
        <v>47</v>
      </c>
      <c r="F33" s="69" t="s">
        <v>46</v>
      </c>
      <c r="G33" s="71" t="s">
        <v>40</v>
      </c>
      <c r="H33" s="72">
        <v>117665016</v>
      </c>
      <c r="I33" s="72">
        <v>117665016</v>
      </c>
      <c r="J33" s="69" t="s">
        <v>41</v>
      </c>
      <c r="K33" s="69" t="s">
        <v>41</v>
      </c>
      <c r="L33" s="73" t="s">
        <v>50</v>
      </c>
    </row>
    <row r="34" spans="2:12" ht="60">
      <c r="B34" s="85">
        <v>86101810</v>
      </c>
      <c r="C34" s="1" t="s">
        <v>87</v>
      </c>
      <c r="D34" s="37">
        <v>43508</v>
      </c>
      <c r="E34" s="1" t="s">
        <v>59</v>
      </c>
      <c r="F34" s="1" t="s">
        <v>46</v>
      </c>
      <c r="G34" s="2" t="s">
        <v>40</v>
      </c>
      <c r="H34" s="67">
        <v>350000000</v>
      </c>
      <c r="I34" s="67">
        <v>350000000</v>
      </c>
      <c r="J34" s="1" t="s">
        <v>41</v>
      </c>
      <c r="K34" s="1" t="s">
        <v>41</v>
      </c>
      <c r="L34" s="21" t="s">
        <v>50</v>
      </c>
    </row>
    <row r="35" spans="2:12" ht="60">
      <c r="B35" s="28" t="s">
        <v>63</v>
      </c>
      <c r="C35" s="1" t="s">
        <v>88</v>
      </c>
      <c r="D35" s="37">
        <v>43508</v>
      </c>
      <c r="E35" s="1" t="s">
        <v>59</v>
      </c>
      <c r="F35" s="1" t="s">
        <v>46</v>
      </c>
      <c r="G35" s="2" t="s">
        <v>40</v>
      </c>
      <c r="H35" s="67">
        <v>52000000</v>
      </c>
      <c r="I35" s="67">
        <v>52000000</v>
      </c>
      <c r="J35" s="1" t="s">
        <v>41</v>
      </c>
      <c r="K35" s="1" t="s">
        <v>41</v>
      </c>
      <c r="L35" s="21" t="s">
        <v>50</v>
      </c>
    </row>
    <row r="36" spans="2:12" ht="60">
      <c r="B36" s="28" t="s">
        <v>63</v>
      </c>
      <c r="C36" s="1" t="s">
        <v>55</v>
      </c>
      <c r="D36" s="37">
        <v>43508</v>
      </c>
      <c r="E36" s="1" t="s">
        <v>59</v>
      </c>
      <c r="F36" s="1" t="s">
        <v>46</v>
      </c>
      <c r="G36" s="2" t="s">
        <v>40</v>
      </c>
      <c r="H36" s="67">
        <v>93000000</v>
      </c>
      <c r="I36" s="67">
        <v>93000000</v>
      </c>
      <c r="J36" s="1" t="s">
        <v>41</v>
      </c>
      <c r="K36" s="1" t="s">
        <v>41</v>
      </c>
      <c r="L36" s="21" t="s">
        <v>50</v>
      </c>
    </row>
    <row r="37" spans="2:12" ht="60">
      <c r="B37" s="28" t="s">
        <v>63</v>
      </c>
      <c r="C37" s="1" t="s">
        <v>89</v>
      </c>
      <c r="D37" s="37">
        <v>43509</v>
      </c>
      <c r="E37" s="1" t="s">
        <v>60</v>
      </c>
      <c r="F37" s="1" t="s">
        <v>46</v>
      </c>
      <c r="G37" s="2" t="s">
        <v>40</v>
      </c>
      <c r="H37" s="67">
        <v>50000000</v>
      </c>
      <c r="I37" s="67">
        <v>50000000</v>
      </c>
      <c r="J37" s="1" t="s">
        <v>41</v>
      </c>
      <c r="K37" s="1" t="s">
        <v>41</v>
      </c>
      <c r="L37" s="21" t="s">
        <v>50</v>
      </c>
    </row>
    <row r="38" spans="2:12" ht="60">
      <c r="B38" s="27" t="s">
        <v>66</v>
      </c>
      <c r="C38" s="1" t="s">
        <v>78</v>
      </c>
      <c r="D38" s="37">
        <v>43507</v>
      </c>
      <c r="E38" s="1" t="s">
        <v>59</v>
      </c>
      <c r="F38" s="24" t="s">
        <v>46</v>
      </c>
      <c r="G38" s="2" t="s">
        <v>40</v>
      </c>
      <c r="H38" s="67">
        <v>190000000</v>
      </c>
      <c r="I38" s="67">
        <v>190000000</v>
      </c>
      <c r="J38" s="1" t="s">
        <v>41</v>
      </c>
      <c r="K38" s="1" t="s">
        <v>41</v>
      </c>
      <c r="L38" s="21" t="s">
        <v>86</v>
      </c>
    </row>
    <row r="39" spans="2:12" ht="60">
      <c r="B39" s="28">
        <v>80111500</v>
      </c>
      <c r="C39" s="24" t="s">
        <v>79</v>
      </c>
      <c r="D39" s="37">
        <v>43507</v>
      </c>
      <c r="E39" s="24" t="s">
        <v>45</v>
      </c>
      <c r="F39" s="1" t="s">
        <v>46</v>
      </c>
      <c r="G39" s="2" t="s">
        <v>40</v>
      </c>
      <c r="H39" s="67">
        <v>150000000</v>
      </c>
      <c r="I39" s="67">
        <v>150000000</v>
      </c>
      <c r="J39" s="1" t="s">
        <v>41</v>
      </c>
      <c r="K39" s="1" t="s">
        <v>41</v>
      </c>
      <c r="L39" s="21" t="s">
        <v>86</v>
      </c>
    </row>
    <row r="40" spans="2:12" ht="63.75" customHeight="1">
      <c r="B40" s="83" t="s">
        <v>96</v>
      </c>
      <c r="C40" s="24" t="s">
        <v>80</v>
      </c>
      <c r="D40" s="37">
        <v>43149</v>
      </c>
      <c r="E40" s="24" t="s">
        <v>45</v>
      </c>
      <c r="F40" s="1" t="s">
        <v>46</v>
      </c>
      <c r="G40" s="2" t="s">
        <v>40</v>
      </c>
      <c r="H40" s="67">
        <v>100000000</v>
      </c>
      <c r="I40" s="67">
        <v>100000000</v>
      </c>
      <c r="J40" s="1" t="s">
        <v>41</v>
      </c>
      <c r="K40" s="1" t="s">
        <v>41</v>
      </c>
      <c r="L40" s="21" t="s">
        <v>77</v>
      </c>
    </row>
    <row r="41" spans="2:12" s="58" customFormat="1" ht="60">
      <c r="B41" s="83" t="s">
        <v>65</v>
      </c>
      <c r="C41" s="56" t="s">
        <v>64</v>
      </c>
      <c r="D41" s="55">
        <v>43467</v>
      </c>
      <c r="E41" s="56" t="s">
        <v>45</v>
      </c>
      <c r="F41" s="56" t="s">
        <v>46</v>
      </c>
      <c r="G41" s="54" t="s">
        <v>40</v>
      </c>
      <c r="H41" s="84">
        <v>50000000</v>
      </c>
      <c r="I41" s="84">
        <v>50000000</v>
      </c>
      <c r="J41" s="56" t="s">
        <v>41</v>
      </c>
      <c r="K41" s="56" t="s">
        <v>41</v>
      </c>
      <c r="L41" s="57" t="s">
        <v>77</v>
      </c>
    </row>
    <row r="42" spans="2:12" s="82" customFormat="1" ht="63.75" customHeight="1">
      <c r="B42" s="75">
        <v>94101705</v>
      </c>
      <c r="C42" s="76" t="s">
        <v>81</v>
      </c>
      <c r="D42" s="77">
        <v>43556</v>
      </c>
      <c r="E42" s="76" t="s">
        <v>58</v>
      </c>
      <c r="F42" s="76" t="s">
        <v>46</v>
      </c>
      <c r="G42" s="78" t="s">
        <v>40</v>
      </c>
      <c r="H42" s="79">
        <v>50000000</v>
      </c>
      <c r="I42" s="80">
        <v>50000000</v>
      </c>
      <c r="J42" s="76" t="s">
        <v>41</v>
      </c>
      <c r="K42" s="76" t="s">
        <v>41</v>
      </c>
      <c r="L42" s="81" t="s">
        <v>86</v>
      </c>
    </row>
    <row r="43" spans="2:12" s="82" customFormat="1" ht="63.75" customHeight="1">
      <c r="B43" s="83" t="s">
        <v>96</v>
      </c>
      <c r="C43" s="76" t="s">
        <v>84</v>
      </c>
      <c r="D43" s="77">
        <v>43556</v>
      </c>
      <c r="E43" s="76" t="s">
        <v>58</v>
      </c>
      <c r="F43" s="76" t="s">
        <v>46</v>
      </c>
      <c r="G43" s="78" t="s">
        <v>40</v>
      </c>
      <c r="H43" s="79">
        <v>60000000</v>
      </c>
      <c r="I43" s="80">
        <v>60000000</v>
      </c>
      <c r="J43" s="76" t="s">
        <v>41</v>
      </c>
      <c r="K43" s="76" t="s">
        <v>41</v>
      </c>
      <c r="L43" s="81" t="s">
        <v>86</v>
      </c>
    </row>
    <row r="44" spans="2:12" s="82" customFormat="1" ht="63.75" customHeight="1">
      <c r="B44" s="75">
        <v>94101705</v>
      </c>
      <c r="C44" s="76" t="s">
        <v>82</v>
      </c>
      <c r="D44" s="77" t="s">
        <v>83</v>
      </c>
      <c r="E44" s="76" t="s">
        <v>58</v>
      </c>
      <c r="F44" s="76" t="s">
        <v>46</v>
      </c>
      <c r="G44" s="78" t="s">
        <v>40</v>
      </c>
      <c r="H44" s="79">
        <v>50000000</v>
      </c>
      <c r="I44" s="80">
        <v>50000000</v>
      </c>
      <c r="J44" s="76" t="s">
        <v>41</v>
      </c>
      <c r="K44" s="76" t="s">
        <v>41</v>
      </c>
      <c r="L44" s="81" t="s">
        <v>86</v>
      </c>
    </row>
    <row r="45" spans="2:12" ht="60">
      <c r="B45" s="25">
        <v>80101500</v>
      </c>
      <c r="C45" s="1" t="s">
        <v>76</v>
      </c>
      <c r="D45" s="37">
        <v>43500</v>
      </c>
      <c r="E45" s="1" t="s">
        <v>45</v>
      </c>
      <c r="F45" s="1" t="s">
        <v>46</v>
      </c>
      <c r="G45" s="2" t="s">
        <v>40</v>
      </c>
      <c r="H45" s="65">
        <v>116000000</v>
      </c>
      <c r="I45" s="65">
        <v>116000000</v>
      </c>
      <c r="J45" s="1" t="s">
        <v>41</v>
      </c>
      <c r="K45" s="1" t="s">
        <v>41</v>
      </c>
      <c r="L45" s="23" t="s">
        <v>57</v>
      </c>
    </row>
    <row r="46" spans="2:12" ht="60">
      <c r="B46" s="25">
        <v>84131500</v>
      </c>
      <c r="C46" s="1" t="s">
        <v>56</v>
      </c>
      <c r="D46" s="37">
        <v>43617</v>
      </c>
      <c r="E46" s="1" t="s">
        <v>43</v>
      </c>
      <c r="F46" s="1" t="s">
        <v>46</v>
      </c>
      <c r="G46" s="2" t="s">
        <v>40</v>
      </c>
      <c r="H46" s="65">
        <v>3000000</v>
      </c>
      <c r="I46" s="65">
        <v>3000000</v>
      </c>
      <c r="J46" s="1" t="s">
        <v>41</v>
      </c>
      <c r="K46" s="1" t="s">
        <v>41</v>
      </c>
      <c r="L46" s="23" t="s">
        <v>57</v>
      </c>
    </row>
    <row r="47" spans="8:9" ht="15">
      <c r="H47" s="59">
        <f>SUM(H19:H46)</f>
        <v>1955165016</v>
      </c>
      <c r="I47" s="59">
        <f>SUM(I19:I46)</f>
        <v>1955165016</v>
      </c>
    </row>
    <row r="48" spans="2:4" ht="30.75" thickBot="1">
      <c r="B48" s="12" t="s">
        <v>16</v>
      </c>
      <c r="C48"/>
      <c r="D48" s="33"/>
    </row>
    <row r="49" spans="2:4" ht="45">
      <c r="B49" s="11" t="s">
        <v>0</v>
      </c>
      <c r="C49" s="10" t="s">
        <v>15</v>
      </c>
      <c r="D49" s="34" t="s">
        <v>6</v>
      </c>
    </row>
    <row r="50" spans="2:4" ht="15">
      <c r="B50" s="8"/>
      <c r="C50" s="1"/>
      <c r="D50" s="35"/>
    </row>
    <row r="51" spans="2:4" ht="15">
      <c r="B51" s="8"/>
      <c r="C51" s="1"/>
      <c r="D51" s="35"/>
    </row>
    <row r="52" spans="2:4" ht="15">
      <c r="B52" s="8"/>
      <c r="C52" s="1"/>
      <c r="D52" s="35"/>
    </row>
    <row r="53" spans="2:4" ht="15">
      <c r="B53" s="8"/>
      <c r="C53" s="1"/>
      <c r="D53" s="35"/>
    </row>
    <row r="54" spans="2:4" ht="15.75" thickBot="1">
      <c r="B54" s="6"/>
      <c r="C54" s="5"/>
      <c r="D54" s="36"/>
    </row>
  </sheetData>
  <sheetProtection/>
  <mergeCells count="2">
    <mergeCell ref="F5:I9"/>
    <mergeCell ref="F11:I15"/>
  </mergeCells>
  <hyperlinks>
    <hyperlink ref="C8" r:id="rId1" display="http://www.procuraduria.gov.co/iemp/index.jsp"/>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Carmenza Carreño Gomez</dc:creator>
  <cp:keywords/>
  <dc:description/>
  <cp:lastModifiedBy>Clara Eugenia Sanchez Diaz</cp:lastModifiedBy>
  <dcterms:created xsi:type="dcterms:W3CDTF">2017-01-20T15:01:26Z</dcterms:created>
  <dcterms:modified xsi:type="dcterms:W3CDTF">2019-01-30T22:49:42Z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